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<sst xmlns="http://schemas.openxmlformats.org/spreadsheetml/2006/main" count="90" uniqueCount="90">
  <si>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</si>
  <si>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</si>
  <si>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</si>
  <si>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</si>
  <si>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</si>
  <si>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</si>
  <si>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</si>
  <si>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</si>
  <si>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</si>
  <si>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</si>
  <si>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</si>
  <si>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</si>
  <si>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</si>
  <si>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</si>
  <si>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</si>
  <si>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</si>
  <si>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</si>
  <si>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</si>
  <si>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</si>
  <si>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</si>
  <si>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</si>
  <si>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</si>
  <si>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</si>
  <si>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</si>
  <si>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</si>
  <si>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</si>
  <si>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</si>
  <si>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</si>
  <si>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</si>
  <si>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</si>
  <si>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</si>
  <si>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</si>
  <si>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</si>
  <si>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</si>
  <si>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</si>
  <si>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</si>
  <si>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</si>
  <si>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</si>
  <si>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</si>
  <si>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</si>
  <si>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</si>
  <si>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</si>
  <si>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</si>
  <si>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</si>
  <si>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</si>
  <si>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</si>
  <si>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</si>
  <si>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</si>
  <si>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</si>
  <si>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</si>
  <si>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</si>
  <si>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</si>
  <si>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</si>
  <si>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</si>
  <si>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</si>
  <si>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</si>
  <si>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</si>
  <si>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</si>
  <si>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</si>
  <si>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</si>
  <si>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</si>
  <si>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</si>
  <si>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</si>
  <si>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</si>
  <si>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</si>
  <si>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</si>
  <si>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</si>
  <si>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</si>
  <si>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</si>
  <si>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</si>
  <si>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</si>
  <si>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</si>
  <si>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</si>
  <si>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</si>
  <si>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</si>
  <si>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</si>
  <si>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</si>
  <si>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</si>
  <si>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</si>
  <si>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</si>
  <si>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</si>
  <si>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</si>
  <si>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</si>
  <si>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</si>
  <si>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</si>
  <si>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</si>
  <si>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</si>
  <si>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</si>
  <si>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</si>
  <si>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09.08.2017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</si>
</sst>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25">
      <selection activeCell="H31" sqref="H31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88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65</v>
      </c>
      <c r="F5" s="70" t="s">
        <v>66</v>
      </c>
      <c r="G5" s="54" t="s">
        <v>67</v>
      </c>
      <c r="H5" s="64" t="s">
        <v>89</v>
      </c>
      <c r="I5" s="64" t="s">
        <v>43</v>
      </c>
    </row>
    <row r="6" spans="1:9" ht="26.25" customHeight="1">
      <c r="A6" s="66"/>
      <c r="B6" s="67"/>
      <c r="C6" s="66"/>
      <c r="D6" s="68"/>
      <c r="E6" s="69"/>
      <c r="F6" s="71"/>
      <c r="G6" s="60" t="s">
        <v>68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61</v>
      </c>
      <c r="B8" s="56"/>
      <c r="C8" s="57" t="s">
        <v>62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93059.15999999999</v>
      </c>
      <c r="I8" s="42">
        <f>H8/E8*100</f>
        <v>1.2685618473786089</v>
      </c>
    </row>
    <row r="9" spans="1:9" ht="17.25" customHeight="1">
      <c r="A9" s="37" t="s">
        <v>3</v>
      </c>
      <c r="B9" s="13"/>
      <c r="C9" s="58" t="s">
        <v>63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64</v>
      </c>
      <c r="D10" s="13"/>
      <c r="E10" s="44">
        <v>760000</v>
      </c>
      <c r="F10" s="44">
        <v>760000</v>
      </c>
      <c r="G10" s="44">
        <v>760000</v>
      </c>
      <c r="H10" s="44">
        <v>89885.51</v>
      </c>
      <c r="I10" s="44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3797215.9199999995</v>
      </c>
      <c r="I11" s="42">
        <f>H11/E11*100</f>
        <v>52.58508441689641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14327.8+8233.44+7537.23+7163.9+4792.75+8061.91</f>
        <v>50117.03</v>
      </c>
      <c r="I12" s="43">
        <f aca="true" t="shared" si="0" ref="I12:I42">H12/E12*100</f>
        <v>56.31126966292135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24360+36140+100550+37450</f>
        <v>198500</v>
      </c>
      <c r="I13" s="43">
        <f t="shared" si="0"/>
        <v>100</v>
      </c>
      <c r="K13" s="50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63500+123500+38400+256860+89730+85700+85500+124380+158000+293620+46350+44912+132000+55740+64980+35730+119700+84700+35730+95360+128920+180050+28800+122300+159930</f>
        <v>2654392</v>
      </c>
      <c r="I14" s="43">
        <f t="shared" si="0"/>
        <v>55.64763102725367</v>
      </c>
    </row>
    <row r="15" spans="1:9" ht="36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4"/>
      <c r="I15" s="43">
        <f t="shared" si="0"/>
        <v>0</v>
      </c>
    </row>
    <row r="16" spans="1:9" ht="36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4">
        <f>41400+99600+80470</f>
        <v>221470</v>
      </c>
      <c r="I16" s="43">
        <f t="shared" si="0"/>
        <v>46.4784889821616</v>
      </c>
    </row>
    <row r="17" spans="1:9" ht="36">
      <c r="A17" s="37" t="s">
        <v>70</v>
      </c>
      <c r="B17" s="45"/>
      <c r="C17" s="48" t="s">
        <v>53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82996.83+13608+13608+82996.83+82996.83+13608</f>
        <v>289814.49</v>
      </c>
      <c r="I17" s="43">
        <f t="shared" si="0"/>
        <v>58.32247589352539</v>
      </c>
    </row>
    <row r="18" spans="1:9" ht="18">
      <c r="A18" s="37" t="s">
        <v>71</v>
      </c>
      <c r="B18" s="45"/>
      <c r="C18" s="48" t="s">
        <v>54</v>
      </c>
      <c r="D18" s="47"/>
      <c r="E18" s="18">
        <f>100000+73500</f>
        <v>173500</v>
      </c>
      <c r="F18" s="18">
        <f>E18</f>
        <v>173500</v>
      </c>
      <c r="G18" s="18"/>
      <c r="H18" s="44">
        <v>50880</v>
      </c>
      <c r="I18" s="43">
        <f t="shared" si="0"/>
        <v>29.32564841498559</v>
      </c>
    </row>
    <row r="19" spans="1:9" ht="54">
      <c r="A19" s="37" t="s">
        <v>72</v>
      </c>
      <c r="B19" s="45"/>
      <c r="C19" s="48" t="s">
        <v>55</v>
      </c>
      <c r="D19" s="47"/>
      <c r="E19" s="18">
        <f>150000+44000</f>
        <v>194000</v>
      </c>
      <c r="F19" s="18">
        <f>E19</f>
        <v>194000</v>
      </c>
      <c r="G19" s="18"/>
      <c r="H19" s="44">
        <v>150000</v>
      </c>
      <c r="I19" s="43">
        <f t="shared" si="0"/>
        <v>77.31958762886599</v>
      </c>
    </row>
    <row r="20" spans="1:9" ht="36">
      <c r="A20" s="37" t="s">
        <v>73</v>
      </c>
      <c r="B20" s="45"/>
      <c r="C20" s="46" t="s">
        <v>44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74</v>
      </c>
      <c r="B21" s="45"/>
      <c r="C21" s="46" t="s">
        <v>45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75</v>
      </c>
      <c r="B22" s="45"/>
      <c r="C22" s="46" t="s">
        <v>46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76</v>
      </c>
      <c r="B23" s="45"/>
      <c r="C23" s="46" t="s">
        <v>47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77</v>
      </c>
      <c r="B24" s="45"/>
      <c r="C24" s="46" t="s">
        <v>48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78</v>
      </c>
      <c r="B25" s="45"/>
      <c r="C25" s="46" t="s">
        <v>49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79</v>
      </c>
      <c r="B26" s="45"/>
      <c r="C26" s="52" t="s">
        <v>52</v>
      </c>
      <c r="D26" s="47"/>
      <c r="E26" s="18">
        <v>366672</v>
      </c>
      <c r="F26" s="18">
        <v>366672</v>
      </c>
      <c r="G26" s="18"/>
      <c r="H26" s="44">
        <f>178785+2011.8+1245.6</f>
        <v>182042.4</v>
      </c>
      <c r="I26" s="43">
        <f t="shared" si="0"/>
        <v>49.64720513156172</v>
      </c>
    </row>
    <row r="27" spans="1:9" ht="18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416913.75</v>
      </c>
      <c r="I27" s="42">
        <f t="shared" si="0"/>
        <v>34.06158088235294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48400+60800</f>
        <v>109200</v>
      </c>
      <c r="I28" s="43">
        <f t="shared" si="0"/>
        <v>72.8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4">
        <f>19025+27900+23650+14230+23360+24680</f>
        <v>132845</v>
      </c>
      <c r="I29" s="43">
        <f t="shared" si="0"/>
        <v>66.4225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4">
        <f>69996.79+104871.96</f>
        <v>174868.75</v>
      </c>
      <c r="I30" s="43">
        <f t="shared" si="0"/>
        <v>58.289583333333326</v>
      </c>
    </row>
    <row r="31" spans="1:9" ht="36" customHeight="1">
      <c r="A31" s="37" t="s">
        <v>80</v>
      </c>
      <c r="B31" s="45"/>
      <c r="C31" s="48" t="s">
        <v>51</v>
      </c>
      <c r="D31" s="47"/>
      <c r="E31" s="49">
        <f>1200000-626000</f>
        <v>574000</v>
      </c>
      <c r="F31" s="49">
        <f>1200000-626000</f>
        <v>574000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120410.51</v>
      </c>
      <c r="I36" s="42">
        <f t="shared" si="0"/>
        <v>5.642649665716247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84</v>
      </c>
      <c r="B39" s="21"/>
      <c r="C39" s="53" t="s">
        <v>58</v>
      </c>
      <c r="D39" s="29"/>
      <c r="E39" s="20">
        <v>400000</v>
      </c>
      <c r="F39" s="20">
        <v>400000</v>
      </c>
      <c r="G39" s="20"/>
      <c r="H39" s="44">
        <v>11280</v>
      </c>
      <c r="I39" s="43">
        <f t="shared" si="0"/>
        <v>2.82</v>
      </c>
    </row>
    <row r="40" spans="1:9" ht="75.75" customHeight="1">
      <c r="A40" s="37" t="s">
        <v>85</v>
      </c>
      <c r="B40" s="21"/>
      <c r="C40" s="53" t="s">
        <v>59</v>
      </c>
      <c r="D40" s="29"/>
      <c r="E40" s="20">
        <v>1100000</v>
      </c>
      <c r="F40" s="20">
        <v>1100000</v>
      </c>
      <c r="G40" s="20"/>
      <c r="H40" s="44">
        <v>28200</v>
      </c>
      <c r="I40" s="43">
        <f t="shared" si="0"/>
        <v>2.563636363636364</v>
      </c>
    </row>
    <row r="41" spans="1:9" ht="35.25" customHeight="1">
      <c r="A41" s="37" t="s">
        <v>86</v>
      </c>
      <c r="B41" s="21"/>
      <c r="C41" s="53" t="s">
        <v>87</v>
      </c>
      <c r="D41" s="29"/>
      <c r="E41" s="20">
        <v>396000</v>
      </c>
      <c r="F41" s="20">
        <f>E41</f>
        <v>396000</v>
      </c>
      <c r="G41" s="20"/>
      <c r="H41" s="44"/>
      <c r="I41" s="43">
        <f t="shared" si="0"/>
        <v>0</v>
      </c>
    </row>
    <row r="42" spans="1:9" ht="31.5" customHeight="1">
      <c r="A42" s="22"/>
      <c r="B42" s="33"/>
      <c r="C42" s="23" t="s">
        <v>31</v>
      </c>
      <c r="D42" s="34"/>
      <c r="E42" s="41">
        <f>E8+E11+E27+E32+E36</f>
        <v>17944824.93</v>
      </c>
      <c r="F42" s="41">
        <f>F8+F11+F27+F32+F36</f>
        <v>17944824.93</v>
      </c>
      <c r="G42" s="41">
        <f>G8+G11+G27+G32+G36</f>
        <v>7335800</v>
      </c>
      <c r="H42" s="41">
        <f>H8+H11+H27+H32+H36</f>
        <v>4447592.9399999995</v>
      </c>
      <c r="I42" s="42">
        <f t="shared" si="0"/>
        <v>24.784822127545823</v>
      </c>
    </row>
    <row r="43" spans="1:7" ht="18">
      <c r="A43" s="4"/>
      <c r="B43" s="2"/>
      <c r="C43" s="8"/>
      <c r="D43" s="9"/>
      <c r="E43" s="10"/>
      <c r="F43" s="10"/>
      <c r="G43" s="10"/>
    </row>
    <row r="44" spans="1:8" ht="18">
      <c r="A44" s="24" t="s">
        <v>41</v>
      </c>
      <c r="B44" s="25"/>
      <c r="D44" s="11"/>
      <c r="E44" s="26" t="s">
        <v>42</v>
      </c>
      <c r="F44" s="26"/>
      <c r="G44" s="26"/>
      <c r="H44" s="50"/>
    </row>
    <row r="45" spans="5:8" ht="35.25" customHeight="1">
      <c r="E45" s="1"/>
      <c r="F45" s="1"/>
      <c r="G45" s="1"/>
      <c r="H45" s="50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2017-08-09T10:56:14Z</dcterms:modified>
  <cp:category/>
  <cp:version/>
  <cp:contentType/>
  <cp:contentStatus/>
</cp:coreProperties>
</file>